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Joe\Documents\"/>
    </mc:Choice>
  </mc:AlternateContent>
  <xr:revisionPtr revIDLastSave="0" documentId="8_{2592BC94-EA40-4088-9581-4ECDFA27AC46}" xr6:coauthVersionLast="47" xr6:coauthVersionMax="47" xr10:uidLastSave="{00000000-0000-0000-0000-000000000000}"/>
  <bookViews>
    <workbookView xWindow="-120" yWindow="-120" windowWidth="29040" windowHeight="15840" xr2:uid="{00000000-000D-0000-FFFF-FFFF00000000}"/>
  </bookViews>
  <sheets>
    <sheet name="Instructions" sheetId="5" r:id="rId1"/>
    <sheet name="Bid List" sheetId="4" r:id="rId2"/>
    <sheet name="Trade In"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2" i="4" l="1"/>
  <c r="M11" i="4"/>
  <c r="M10" i="4"/>
  <c r="M9" i="4"/>
  <c r="G12" i="4"/>
  <c r="B6" i="8"/>
  <c r="B6" i="4"/>
  <c r="G9" i="8"/>
  <c r="G12" i="8" s="1"/>
  <c r="G10" i="4"/>
  <c r="G9" i="4"/>
  <c r="M15" i="4" l="1"/>
  <c r="G11" i="4"/>
  <c r="G15" i="4" s="1"/>
</calcChain>
</file>

<file path=xl/sharedStrings.xml><?xml version="1.0" encoding="utf-8"?>
<sst xmlns="http://schemas.openxmlformats.org/spreadsheetml/2006/main" count="49" uniqueCount="29">
  <si>
    <t xml:space="preserve">Item Description </t>
  </si>
  <si>
    <t>INSTRUCTIONS</t>
  </si>
  <si>
    <t>Total Bid Amount</t>
  </si>
  <si>
    <t>QUANTITY</t>
  </si>
  <si>
    <t xml:space="preserve">UOM </t>
  </si>
  <si>
    <t>UNIT PRICE</t>
  </si>
  <si>
    <t xml:space="preserve">EXTENDED PRICE </t>
  </si>
  <si>
    <t xml:space="preserve">Please enter any additional comments or additional savings opportunities below: </t>
  </si>
  <si>
    <t>EA</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</si>
  <si>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</si>
  <si>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</si>
  <si>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r>
      <t xml:space="preserve">Please populate the yellow-shaded cells with pricing for each item listed below.  The green-shaded cells will auto-populate.  The unit price should be reflective of the entire cost.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</si>
  <si>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r>
      <t xml:space="preserve">2.  </t>
    </r>
    <r>
      <rPr>
        <b/>
        <sz val="11"/>
        <rFont val="Calibri"/>
        <family val="2"/>
        <scheme val="minor"/>
      </rPr>
      <t>UNIT PRICE</t>
    </r>
    <r>
      <rPr>
        <sz val="11"/>
        <color theme="1"/>
        <rFont val="Calibri"/>
        <family val="2"/>
        <scheme val="minor"/>
      </rPr>
      <t xml:space="preserve"> shall be the purchase price of the items offered to the State. </t>
    </r>
  </si>
  <si>
    <t xml:space="preserve">3.  Pricing must be ALL INCLUSIVE, which includes all shipping, freight, delivery, or destinations fees.  Additional charges will not be accepted.  </t>
  </si>
  <si>
    <r>
      <t xml:space="preserve">5.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</si>
  <si>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xml:space="preserve">The Indiana Department of Correction seeks to purchase ammunition as described in the Negotiated Bid documents.  .  All items must meet or be comparable to to the specifications outlined in the Specifications tab and Required Specififcations document. Failure to include any information requested in the worksheet may result in the removal of your bid submission from consideration.  The Bid List must be submitted in the orginal Excel format.  </t>
  </si>
  <si>
    <r>
      <t xml:space="preserve">4.  After completing the Bid List, use the </t>
    </r>
    <r>
      <rPr>
        <b/>
        <sz val="11"/>
        <color theme="1"/>
        <rFont val="Calibri"/>
        <family val="2"/>
        <scheme val="minor"/>
      </rPr>
      <t>Total Bid Amount</t>
    </r>
    <r>
      <rPr>
        <sz val="11"/>
        <color theme="1"/>
        <rFont val="Calibri"/>
        <family val="2"/>
        <scheme val="minor"/>
      </rPr>
      <t xml:space="preserve"> from cell G24 complete the Total Bid Amount on the MBE/WBE Subcontractor Commitment Form, the IVOSB Subcontractor Commitment Form, and the Indiana Economic Impact Form. </t>
    </r>
  </si>
  <si>
    <t>FN M 16 A4 
.223/5.56 cal
20” barrel
Fixed stock
Semi-automatic with 3 shot burst</t>
  </si>
  <si>
    <t>Bid #25-81558</t>
  </si>
  <si>
    <r>
      <t>Please populate the yellow-shaded cells with</t>
    </r>
    <r>
      <rPr>
        <b/>
        <sz val="14"/>
        <color theme="1"/>
        <rFont val="Calibri"/>
        <family val="2"/>
        <scheme val="minor"/>
      </rPr>
      <t xml:space="preserve"> </t>
    </r>
    <r>
      <rPr>
        <b/>
        <u/>
        <sz val="14"/>
        <color theme="1"/>
        <rFont val="Calibri"/>
        <family val="2"/>
        <scheme val="minor"/>
      </rPr>
      <t>trade</t>
    </r>
    <r>
      <rPr>
        <sz val="14"/>
        <color theme="1"/>
        <rFont val="Calibri"/>
        <family val="2"/>
        <scheme val="minor"/>
      </rPr>
      <t xml:space="preserve"> in price for item listed below.  The green-shaded cells will auto-populate.  </t>
    </r>
  </si>
  <si>
    <t>NEGOTIATED BID 25-81558 AR-15 RIFLES AND ACCESSORIES</t>
  </si>
  <si>
    <t>NEGOTIATED BID FOR AR-15 RIFLES AND ACCESSORIES</t>
  </si>
  <si>
    <t>NEGOTIATED BID AR-15 RIFLES AND ACCESSORIES</t>
  </si>
  <si>
    <t>Sig Sauer M400 Pro Rifle 
Model No.: WRM400-556N-16B-Pro
Operating System: Direct lmpingement
Caliber: .223 Remington / 5.56 NATO
Length: 36.5 in.
Weight: 6.5 tbs.
Height: 7.50 in,
Width: 2.5 in
Action Type: Semi-Auto Ambidextrous controls
Trigger: Enhanced SIG Trigger
Trigger Pull Weight: 4.5-9lbs
Magazine Release: Ambidextrous
Barrel: 16 in. Cold Hammer Forged Carbon Steel
Twist Rate: 1:7
Upper Receiver: 7075-T6 Aircraft grade aluminum w/ M1913 Picatinny flat top upper
Lower Receiver: 7075-.T6 Aircraft grade aluminum
Receiver Finish: Black Hard Anodized
Handguard: Free-Floating 15 inch M-LOK
Stock: 6 Position Telescopic Sig Sauer w/ QD Points
Grip: Sig Sauer pistol grip
Sights: Sig Sauer locking flip-up front and rear iron sights
Magazine: thirty round Magpul PMAG Gen M3
Sling: 2-point Sig Sauer nylon sling with QD sling swivels</t>
  </si>
  <si>
    <r>
      <rPr>
        <b/>
        <u/>
        <sz val="11"/>
        <color theme="1"/>
        <rFont val="Calibri"/>
        <family val="2"/>
        <scheme val="minor"/>
      </rPr>
      <t xml:space="preserve"> Sig Sauer Romeo 5 Red Dot</t>
    </r>
    <r>
      <rPr>
        <sz val="11"/>
        <color theme="1"/>
        <rFont val="Calibri"/>
        <family val="2"/>
        <scheme val="minor"/>
      </rPr>
      <t xml:space="preserve">
 FEATURES: 
2 MOA Red-Dot provides 10 illumination settings (8 daylight plus 2 NV) for visibility in all light conditions
MOTAC™ (Motion Activated Illumination) powers up when it senses motion and powers down when it does not. Provides for optimum operational safety and enhanced 40,000+ hour battery life
Integrated M1913 Picatinny interface provides industry-standard mounting options for a wide range of applications
Dependable waterproof (IPX-7 rated for complete water immersion up to 1 meter) and fog-proof performance
Includes a M1913 Picatinny low mount riser and a co-witness 1.41” riser mount
 Specification
Color --  Black
Height  --70 mm
Magnification  -- 1x
Clear Aperture --24 mm
Overall Length --108 mm
Overall Width  -- 71 mm
Battery --(1) CR2032
Reticle --2 MOA Red Dot
Reticle Color  --Red
Weight --12.5 oz
Illumination Settings    --8 daytime/2 NV
Total Elevation Travel   --100 MOA
Total Windage Travel    --100 MOA
Run Time   --40000 hrs
</t>
    </r>
  </si>
  <si>
    <r>
      <rPr>
        <b/>
        <u/>
        <sz val="11"/>
        <color theme="1"/>
        <rFont val="Calibri"/>
        <family val="2"/>
        <scheme val="minor"/>
      </rPr>
      <t>Sig Sauer  Juliet 3 (3X) Magnifier</t>
    </r>
    <r>
      <rPr>
        <sz val="11"/>
        <color theme="1"/>
        <rFont val="Calibri"/>
        <family val="2"/>
        <scheme val="minor"/>
      </rPr>
      <t xml:space="preserve">
Aircraft grade CNC aluminum housing ensures a lifetime of reliable service.
IPX-8 rated for waterproofing -- up to 20 meters for 1 hour
Dialectic coated prism
Compact size and weight
Objective thread-in lens cover and ocular slip-on, flip-back lens cover included
Backed by an Infinite Guarantee™
Specification
Model  -- JULIET
Magnification   --3x
Color   -- Black
Height  --70 mm
Objective Lens Diameter   --24 mm
Overall Length --108 mm
Overall Width   --71 mm
Weight --12.5 oz
Exit Pupil   -- 8 mm
Field of View    -- 8 degrees
Total Elevation Travel   --110 MOA
Total Windage Travel   -- 110 MOA
Diopter Adjustment Range     --   ± 2
Included Lens Cover    -- Objective Thread-In Lens Cover, Ocular Slip-On, Flip-back Lens Cover</t>
    </r>
  </si>
  <si>
    <r>
      <rPr>
        <b/>
        <u/>
        <sz val="11"/>
        <color theme="1"/>
        <rFont val="Calibri"/>
        <family val="2"/>
        <scheme val="minor"/>
      </rPr>
      <t>Sig Sauer  Foxtrot-MSR Full Size, Rail Mounted White Light</t>
    </r>
    <r>
      <rPr>
        <sz val="11"/>
        <color theme="1"/>
        <rFont val="Calibri"/>
        <family val="2"/>
        <scheme val="minor"/>
      </rPr>
      <t xml:space="preserve">
Model--FOXTROT-MSR
Application--Hunting, Self-Defense, Target Shooting, Law Enforcement / Military, Tactical
Function--Light
Output Modes--Single
Candela--33,000
High Output Lumens--1350
Overall Length--5.60 in (142.24 mm)
Rechargeable--Yes
Battery Included--Yes
Auto Shut Off-- No
Beam Color--White
Material--Machined 6061 Aluminum
Attachment Type--M-LOK or M1913 Picatinny Rail
Finish Anodized Color--Black
Activation--INTEGRATED PUSH BUTTON ACTIVATION &amp; REMOTE TAPE SWITCH WITH SUREFIRE® COMPATIBLE PLUG
Battery--(1) 18650 Lithium-Ion Re-Chargeable battery or (2) C123A batteries
Modes--Momentary, Latching</t>
    </r>
  </si>
  <si>
    <t>Please list detalied specification for alternates that are equal to specifications listed.To be considered.</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</si>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</sst>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2"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11"/>
      <color rgb="FFFF0000"/>
      <name val="Calibri"/>
      <family val="2"/>
      <scheme val="minor"/>
    </font>
    <font>
      <sz val="11"/>
      <name val="Calibri"/>
      <family val="2"/>
      <scheme val="minor"/>
    </font>
    <font>
      <b/>
      <sz val="14"/>
      <name val="Calibri"/>
      <family val="2"/>
      <scheme val="minor"/>
    </font>
    <font>
      <b/>
      <sz val="11"/>
      <name val="Calibri"/>
      <family val="2"/>
      <scheme val="minor"/>
    </font>
    <font>
      <b/>
      <sz val="12"/>
      <color theme="1"/>
      <name val="Calibri"/>
      <family val="2"/>
      <scheme val="minor"/>
    </font>
    <font>
      <sz val="14"/>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52">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0" fillId="0" borderId="0" xfId="0" applyAlignment="1">
      <alignment horizontal="left" vertical="center"/>
    </xf>
    <xf numFmtId="0" fontId="7"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44" fontId="0" fillId="3"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0" xfId="0" applyAlignment="1">
      <alignment horizontal="center" vertical="center"/>
    </xf>
    <xf numFmtId="0" fontId="0" fillId="0" borderId="0" xfId="0" applyAlignment="1">
      <alignment vertical="center" wrapText="1"/>
    </xf>
    <xf numFmtId="0" fontId="0" fillId="0" borderId="0" xfId="1" applyNumberFormat="1" applyFont="1" applyFill="1" applyBorder="1" applyAlignment="1" applyProtection="1">
      <alignment vertical="center"/>
      <protection locked="0"/>
    </xf>
    <xf numFmtId="0" fontId="0" fillId="0" borderId="0" xfId="1" applyNumberFormat="1" applyFont="1" applyFill="1" applyBorder="1" applyAlignment="1" applyProtection="1">
      <alignment horizontal="center" vertical="center"/>
      <protection locked="0"/>
    </xf>
    <xf numFmtId="44" fontId="0" fillId="0" borderId="0" xfId="1" applyFont="1" applyFill="1" applyBorder="1" applyAlignment="1" applyProtection="1">
      <alignment vertical="center"/>
      <protection locked="0"/>
    </xf>
    <xf numFmtId="164" fontId="0" fillId="4" borderId="1" xfId="1" applyNumberFormat="1" applyFont="1" applyFill="1" applyBorder="1" applyAlignment="1" applyProtection="1">
      <alignment vertical="center"/>
      <protection locked="0"/>
    </xf>
    <xf numFmtId="0" fontId="10" fillId="0" borderId="0" xfId="0" applyFont="1"/>
    <xf numFmtId="0" fontId="0" fillId="4" borderId="1" xfId="0" applyFill="1" applyBorder="1" applyAlignment="1">
      <alignment vertical="center"/>
    </xf>
    <xf numFmtId="44" fontId="0" fillId="3" borderId="1" xfId="0" applyNumberFormat="1" applyFill="1" applyBorder="1" applyAlignment="1">
      <alignment vertical="center"/>
    </xf>
    <xf numFmtId="44" fontId="0" fillId="4" borderId="1" xfId="0" applyNumberFormat="1" applyFill="1" applyBorder="1" applyAlignment="1">
      <alignment vertical="center"/>
    </xf>
    <xf numFmtId="0" fontId="0" fillId="5" borderId="1" xfId="0" applyFill="1" applyBorder="1" applyAlignment="1">
      <alignment horizontal="center"/>
    </xf>
    <xf numFmtId="0" fontId="0" fillId="4" borderId="0" xfId="0" applyFill="1" applyAlignment="1">
      <alignment horizontal="center" vertical="center"/>
    </xf>
    <xf numFmtId="0" fontId="0" fillId="4" borderId="3" xfId="0" applyFill="1"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xf numFmtId="0" fontId="8" fillId="0" borderId="8" xfId="0" applyFont="1" applyBorder="1" applyAlignment="1">
      <alignment vertical="center"/>
    </xf>
    <xf numFmtId="0" fontId="0" fillId="0" borderId="8" xfId="0" applyBorder="1" applyAlignment="1">
      <alignment vertical="center"/>
    </xf>
    <xf numFmtId="0" fontId="4" fillId="0" borderId="0" xfId="0" applyFont="1" applyAlignment="1">
      <alignment horizontal="left" vertical="center"/>
    </xf>
    <xf numFmtId="0" fontId="0" fillId="0" borderId="0" xfId="0" applyAlignment="1">
      <alignment vertical="center"/>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6" fillId="0" borderId="0" xfId="0" applyFont="1" applyAlignment="1">
      <alignment horizontal="left" vertical="center" wrapText="1"/>
    </xf>
    <xf numFmtId="0" fontId="9" fillId="4" borderId="7" xfId="0" applyFont="1" applyFill="1" applyBorder="1" applyAlignment="1">
      <alignment vertical="center" wrapText="1"/>
    </xf>
    <xf numFmtId="0" fontId="7" fillId="4" borderId="8" xfId="0" applyFont="1" applyFill="1" applyBorder="1" applyAlignment="1">
      <alignment vertical="center" wrapText="1"/>
    </xf>
    <xf numFmtId="0" fontId="7" fillId="4" borderId="9" xfId="0" applyFont="1" applyFill="1" applyBorder="1" applyAlignment="1">
      <alignment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11" fillId="4" borderId="3" xfId="0" applyFont="1" applyFill="1" applyBorder="1" applyAlignment="1">
      <alignment vertical="center" wrapText="1"/>
    </xf>
    <xf numFmtId="0" fontId="9" fillId="4" borderId="1" xfId="0"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11"/>
  <sheetViews>
    <sheetView showGridLines="0" tabSelected="1" workbookViewId="0">
      <selection activeCell="G10" sqref="G10"/>
    </sheetView>
  </sheetViews>
  <sheetFormatPr defaultRowHeight="15" x14ac:dyDescent="0.25"/>
  <cols>
    <col min="1" max="1" width="5.28515625" customWidth="1"/>
    <col min="2" max="2" width="98.28515625" customWidth="1"/>
  </cols>
  <sheetData>
    <row r="1" spans="2:10" ht="40.15" customHeight="1" x14ac:dyDescent="0.25">
      <c r="B1" s="24" t="s">
        <v>20</v>
      </c>
    </row>
    <row r="2" spans="2:10" ht="18.75" x14ac:dyDescent="0.3">
      <c r="B2" s="1" t="s">
        <v>1</v>
      </c>
      <c r="D2" s="28"/>
      <c r="E2" s="28"/>
      <c r="F2" s="28"/>
      <c r="G2" s="28"/>
      <c r="H2" s="28"/>
      <c r="I2" s="28"/>
      <c r="J2" s="28"/>
    </row>
    <row r="4" spans="2:10" ht="75" x14ac:dyDescent="0.25">
      <c r="B4" s="11" t="s">
        <v>15</v>
      </c>
    </row>
    <row r="6" spans="2:10" ht="2.25" customHeight="1" x14ac:dyDescent="0.25">
      <c r="B6" s="11"/>
    </row>
    <row r="7" spans="2:10" ht="39.75" customHeight="1" x14ac:dyDescent="0.25">
      <c r="B7" s="12" t="s">
        <v>10</v>
      </c>
    </row>
    <row r="8" spans="2:10" ht="33.75" customHeight="1" x14ac:dyDescent="0.25">
      <c r="B8" s="4" t="s">
        <v>12</v>
      </c>
    </row>
    <row r="9" spans="2:10" ht="46.5" customHeight="1" x14ac:dyDescent="0.25">
      <c r="B9" s="9" t="s">
        <v>13</v>
      </c>
    </row>
    <row r="10" spans="2:10" ht="55.5" customHeight="1" x14ac:dyDescent="0.25">
      <c r="B10" s="4" t="s">
        <v>16</v>
      </c>
    </row>
    <row r="11" spans="2:10" ht="41.25" customHeight="1" x14ac:dyDescent="0.25">
      <c r="B11" s="4" t="s">
        <v>14</v>
      </c>
    </row>
  </sheetData>
  <sheetProtection algorithmName="SHA-512" hashValue="dfdCYxiqDm/FZTGC3F57yZY5k3RtBTm4GHEchvGVFnqMC9SjyXtSanh5JzGolf0Ntcm0QssvGzNUzYdek3MdMg==" saltValue="T3vu7Pxj/Xri1yiXGMMyLA==" spinCount="100000" sheet="1" objects="1" scenarios="1"/>
  <protectedRanges>
    <protectedRange sqref="D2:J2" name="Range1"/>
  </protectedRanges>
  <mergeCells count="1">
    <mergeCell ref="D2:J2"/>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M27"/>
  <sheetViews>
    <sheetView showGridLines="0" workbookViewId="0">
      <selection activeCell="B22" sqref="B22:C27"/>
    </sheetView>
  </sheetViews>
  <sheetFormatPr defaultColWidth="9.140625" defaultRowHeight="15" x14ac:dyDescent="0.25"/>
  <cols>
    <col min="1" max="1" width="5.140625" style="6" customWidth="1"/>
    <col min="2" max="2" width="6.5703125" style="6" customWidth="1"/>
    <col min="3" max="3" width="65.42578125" style="6" customWidth="1"/>
    <col min="4" max="4" width="14.140625" style="6" customWidth="1"/>
    <col min="5" max="5" width="9.140625" style="6" customWidth="1"/>
    <col min="6" max="6" width="24.42578125" style="6" customWidth="1"/>
    <col min="7" max="7" width="30.140625" style="6" customWidth="1"/>
    <col min="8" max="8" width="8.85546875" style="6" customWidth="1"/>
    <col min="9" max="9" width="54.5703125" style="6" customWidth="1"/>
    <col min="10" max="10" width="16.42578125" style="6" customWidth="1"/>
    <col min="11" max="11" width="13.28515625" style="6" customWidth="1"/>
    <col min="12" max="12" width="17" style="6" customWidth="1"/>
    <col min="13" max="13" width="25.28515625" style="6" customWidth="1"/>
    <col min="14" max="14" width="9.140625" style="6" customWidth="1"/>
    <col min="15" max="16384" width="9.140625" style="6"/>
  </cols>
  <sheetData>
    <row r="2" spans="2:13" ht="18.75" x14ac:dyDescent="0.25">
      <c r="B2" s="38" t="s">
        <v>21</v>
      </c>
      <c r="C2" s="39"/>
      <c r="D2" s="39"/>
      <c r="E2" s="8"/>
      <c r="F2" s="8"/>
    </row>
    <row r="3" spans="2:13" ht="18.75" x14ac:dyDescent="0.25">
      <c r="B3" s="36" t="s">
        <v>18</v>
      </c>
      <c r="C3" s="37"/>
    </row>
    <row r="4" spans="2:13" ht="64.5" customHeight="1" x14ac:dyDescent="0.25">
      <c r="B4" s="40" t="s">
        <v>11</v>
      </c>
      <c r="C4" s="41"/>
      <c r="D4" s="41"/>
      <c r="E4" s="41"/>
      <c r="F4" s="42"/>
      <c r="I4" s="29" t="s">
        <v>27</v>
      </c>
      <c r="J4" s="29"/>
      <c r="K4" s="29"/>
      <c r="L4" s="29"/>
      <c r="M4" s="29"/>
    </row>
    <row r="5" spans="2:13" ht="30.75" customHeight="1" x14ac:dyDescent="0.25">
      <c r="B5" s="44"/>
      <c r="C5" s="45"/>
      <c r="D5" s="45"/>
      <c r="E5" s="45"/>
      <c r="F5" s="46"/>
      <c r="I5" s="29"/>
      <c r="J5" s="29"/>
      <c r="K5" s="29"/>
      <c r="L5" s="29"/>
      <c r="M5" s="29"/>
    </row>
    <row r="6" spans="2:13" ht="30.75" customHeight="1" x14ac:dyDescent="0.25">
      <c r="B6" s="47">
        <f>Instructions!D2</f>
        <v>0</v>
      </c>
      <c r="C6" s="48"/>
      <c r="D6" s="48"/>
      <c r="E6" s="48"/>
      <c r="F6" s="49"/>
    </row>
    <row r="7" spans="2:13" ht="24" customHeight="1" x14ac:dyDescent="0.25">
      <c r="C7" s="43"/>
      <c r="D7" s="43"/>
      <c r="E7" s="43"/>
      <c r="F7" s="43"/>
      <c r="G7" s="43"/>
    </row>
    <row r="8" spans="2:13" ht="33.75" customHeight="1" x14ac:dyDescent="0.25">
      <c r="B8" s="14" t="s">
        <v>9</v>
      </c>
      <c r="C8" s="2" t="s">
        <v>0</v>
      </c>
      <c r="D8" s="3" t="s">
        <v>3</v>
      </c>
      <c r="E8" s="3" t="s">
        <v>4</v>
      </c>
      <c r="F8" s="3" t="s">
        <v>5</v>
      </c>
      <c r="G8" s="3" t="s">
        <v>6</v>
      </c>
      <c r="I8" s="2" t="s">
        <v>0</v>
      </c>
      <c r="J8" s="3" t="s">
        <v>3</v>
      </c>
      <c r="K8" s="3" t="s">
        <v>4</v>
      </c>
      <c r="L8" s="3" t="s">
        <v>5</v>
      </c>
      <c r="M8" s="3" t="s">
        <v>6</v>
      </c>
    </row>
    <row r="9" spans="2:13" ht="363.6" customHeight="1" x14ac:dyDescent="0.25">
      <c r="B9" s="10">
        <v>1</v>
      </c>
      <c r="C9" s="4" t="s">
        <v>23</v>
      </c>
      <c r="D9" s="16">
        <v>215</v>
      </c>
      <c r="E9" s="17" t="s">
        <v>8</v>
      </c>
      <c r="F9" s="23">
        <v>925</v>
      </c>
      <c r="G9" s="13">
        <f>SUM(D9*F9)</f>
        <v>198875</v>
      </c>
      <c r="I9" s="25"/>
      <c r="J9" s="25">
        <v>215</v>
      </c>
      <c r="K9" s="25"/>
      <c r="L9" s="27"/>
      <c r="M9" s="26">
        <f>J9*L9</f>
        <v>0</v>
      </c>
    </row>
    <row r="10" spans="2:13" ht="409.6" customHeight="1" x14ac:dyDescent="0.25">
      <c r="B10" s="10">
        <v>2</v>
      </c>
      <c r="C10" s="4" t="s">
        <v>24</v>
      </c>
      <c r="D10" s="16">
        <v>215</v>
      </c>
      <c r="E10" s="17" t="s">
        <v>8</v>
      </c>
      <c r="F10" s="23">
        <v>125</v>
      </c>
      <c r="G10" s="13">
        <f>SUM(D10*F10)</f>
        <v>26875</v>
      </c>
      <c r="I10" s="25"/>
      <c r="J10" s="25">
        <v>215</v>
      </c>
      <c r="K10" s="25"/>
      <c r="L10" s="27"/>
      <c r="M10" s="26">
        <f>J10*L10</f>
        <v>0</v>
      </c>
    </row>
    <row r="11" spans="2:13" ht="409.15" customHeight="1" x14ac:dyDescent="0.25">
      <c r="B11" s="10">
        <v>3</v>
      </c>
      <c r="C11" s="4" t="s">
        <v>25</v>
      </c>
      <c r="D11" s="16">
        <v>215</v>
      </c>
      <c r="E11" s="17" t="s">
        <v>8</v>
      </c>
      <c r="F11" s="23">
        <v>269</v>
      </c>
      <c r="G11" s="13">
        <f>D11*F11</f>
        <v>57835</v>
      </c>
      <c r="I11" s="25"/>
      <c r="J11" s="25">
        <v>215</v>
      </c>
      <c r="K11" s="25"/>
      <c r="L11" s="27"/>
      <c r="M11" s="26">
        <f>J11*L11</f>
        <v>0</v>
      </c>
    </row>
    <row r="12" spans="2:13" ht="308.45" customHeight="1" x14ac:dyDescent="0.25">
      <c r="B12" s="10">
        <v>4</v>
      </c>
      <c r="C12" s="4" t="s">
        <v>26</v>
      </c>
      <c r="D12" s="16">
        <v>215</v>
      </c>
      <c r="E12" s="17" t="s">
        <v>8</v>
      </c>
      <c r="F12" s="23">
        <v>149</v>
      </c>
      <c r="G12" s="13">
        <f>D12*F12</f>
        <v>32035</v>
      </c>
      <c r="I12" s="25"/>
      <c r="J12" s="25">
        <v>215</v>
      </c>
      <c r="K12" s="25"/>
      <c r="L12" s="27"/>
      <c r="M12" s="26">
        <f>J12*L12</f>
        <v>0</v>
      </c>
    </row>
    <row r="13" spans="2:13" ht="49.9" customHeight="1" x14ac:dyDescent="0.25">
      <c r="B13" s="18"/>
      <c r="C13" s="19"/>
      <c r="D13" s="20"/>
      <c r="E13" s="21"/>
      <c r="F13" s="22"/>
      <c r="G13" s="22"/>
    </row>
    <row r="14" spans="2:13" x14ac:dyDescent="0.25">
      <c r="B14" s="18"/>
      <c r="C14" s="19"/>
    </row>
    <row r="15" spans="2:13" ht="33.6" customHeight="1" x14ac:dyDescent="0.25">
      <c r="B15" s="18"/>
      <c r="C15" s="19"/>
      <c r="F15" s="5" t="s">
        <v>2</v>
      </c>
      <c r="G15" s="7">
        <f>SUM(G9:G12)</f>
        <v>315620</v>
      </c>
      <c r="L15" s="5" t="s">
        <v>2</v>
      </c>
      <c r="M15" s="7">
        <f>SUM(M9:M12)</f>
        <v>0</v>
      </c>
    </row>
    <row r="16" spans="2:13" x14ac:dyDescent="0.25">
      <c r="B16" s="18"/>
      <c r="C16" s="19"/>
    </row>
    <row r="18" spans="2:3" ht="31.5" customHeight="1" x14ac:dyDescent="0.25"/>
    <row r="21" spans="2:3" x14ac:dyDescent="0.25">
      <c r="B21" s="15" t="s">
        <v>7</v>
      </c>
    </row>
    <row r="22" spans="2:3" x14ac:dyDescent="0.25">
      <c r="B22" s="30" t="s">
        <v>28</v>
      </c>
      <c r="C22" s="31"/>
    </row>
    <row r="23" spans="2:3" x14ac:dyDescent="0.25">
      <c r="B23" s="32"/>
      <c r="C23" s="33"/>
    </row>
    <row r="24" spans="2:3" x14ac:dyDescent="0.25">
      <c r="B24" s="32"/>
      <c r="C24" s="33"/>
    </row>
    <row r="25" spans="2:3" x14ac:dyDescent="0.25">
      <c r="B25" s="32"/>
      <c r="C25" s="33"/>
    </row>
    <row r="26" spans="2:3" x14ac:dyDescent="0.25">
      <c r="B26" s="32"/>
      <c r="C26" s="33"/>
    </row>
    <row r="27" spans="2:3" x14ac:dyDescent="0.25">
      <c r="B27" s="34"/>
      <c r="C27" s="35"/>
    </row>
  </sheetData>
  <sheetProtection algorithmName="SHA-512" hashValue="MnaZAp0TchTRCQurXNBUlUNt9fEa1SHF5l6gSYpWY+QNemMy7eWTdECdJqaRlviHj+d+/gjEMTfrrcaIQalxUA==" saltValue="E3ECynki5fMtT1TPg+ohXA==" spinCount="100000" sheet="1" objects="1" scenarios="1"/>
  <protectedRanges>
    <protectedRange sqref="K9:L12" name="Range4"/>
    <protectedRange sqref="I9:I12" name="Range3"/>
    <protectedRange sqref="F9:F12" name="Range1"/>
    <protectedRange sqref="B22" name="Range2"/>
  </protectedRanges>
  <mergeCells count="8">
    <mergeCell ref="I4:M5"/>
    <mergeCell ref="B22:C27"/>
    <mergeCell ref="B3:C3"/>
    <mergeCell ref="B2:D2"/>
    <mergeCell ref="B4:F4"/>
    <mergeCell ref="C7:G7"/>
    <mergeCell ref="B5:F5"/>
    <mergeCell ref="B6:F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BF2ED-FFF2-4917-A863-17DC1A53FF7E}">
  <dimension ref="B2:G24"/>
  <sheetViews>
    <sheetView showGridLines="0" workbookViewId="0">
      <selection activeCell="B19" sqref="B19:C24"/>
    </sheetView>
  </sheetViews>
  <sheetFormatPr defaultColWidth="9.140625" defaultRowHeight="15" x14ac:dyDescent="0.25"/>
  <cols>
    <col min="1" max="1" width="5.140625" style="6" customWidth="1"/>
    <col min="2" max="2" width="6.5703125" style="6" customWidth="1"/>
    <col min="3" max="3" width="65.42578125" style="6" customWidth="1"/>
    <col min="4" max="4" width="14.140625" style="6" customWidth="1"/>
    <col min="5" max="5" width="9.140625" style="6" customWidth="1"/>
    <col min="6" max="6" width="24.42578125" style="6" customWidth="1"/>
    <col min="7" max="7" width="25" style="6" customWidth="1"/>
    <col min="8" max="8" width="22" style="6" bestFit="1" customWidth="1"/>
    <col min="9" max="16384" width="9.140625" style="6"/>
  </cols>
  <sheetData>
    <row r="2" spans="2:7" ht="18.75" x14ac:dyDescent="0.25">
      <c r="B2" s="38" t="s">
        <v>22</v>
      </c>
      <c r="C2" s="38"/>
      <c r="E2" s="8"/>
      <c r="F2" s="8"/>
    </row>
    <row r="3" spans="2:7" ht="18.75" x14ac:dyDescent="0.25">
      <c r="B3" s="36" t="s">
        <v>18</v>
      </c>
      <c r="C3" s="37"/>
    </row>
    <row r="4" spans="2:7" ht="64.5" customHeight="1" x14ac:dyDescent="0.25">
      <c r="B4" s="50" t="s">
        <v>19</v>
      </c>
      <c r="C4" s="41"/>
      <c r="D4" s="41"/>
      <c r="E4" s="41"/>
      <c r="F4" s="42"/>
    </row>
    <row r="5" spans="2:7" ht="30.75" customHeight="1" x14ac:dyDescent="0.25">
      <c r="B5" s="44"/>
      <c r="C5" s="45"/>
      <c r="D5" s="45"/>
      <c r="E5" s="45"/>
      <c r="F5" s="46"/>
    </row>
    <row r="6" spans="2:7" ht="30.75" customHeight="1" x14ac:dyDescent="0.25">
      <c r="B6" s="51">
        <f>Instructions!D2</f>
        <v>0</v>
      </c>
      <c r="C6" s="51"/>
      <c r="D6" s="51"/>
      <c r="E6" s="51"/>
      <c r="F6" s="51"/>
    </row>
    <row r="7" spans="2:7" ht="24" customHeight="1" x14ac:dyDescent="0.25">
      <c r="C7" s="43"/>
      <c r="D7" s="43"/>
      <c r="E7" s="43"/>
      <c r="F7" s="43"/>
      <c r="G7" s="43"/>
    </row>
    <row r="8" spans="2:7" ht="33.75" customHeight="1" x14ac:dyDescent="0.25">
      <c r="B8" s="14" t="s">
        <v>9</v>
      </c>
      <c r="C8" s="2" t="s">
        <v>0</v>
      </c>
      <c r="D8" s="3" t="s">
        <v>3</v>
      </c>
      <c r="E8" s="3" t="s">
        <v>4</v>
      </c>
      <c r="F8" s="3" t="s">
        <v>5</v>
      </c>
      <c r="G8" s="3" t="s">
        <v>6</v>
      </c>
    </row>
    <row r="9" spans="2:7" ht="111.6" customHeight="1" x14ac:dyDescent="0.25">
      <c r="B9" s="10">
        <v>1</v>
      </c>
      <c r="C9" s="4" t="s">
        <v>17</v>
      </c>
      <c r="D9" s="16">
        <v>225</v>
      </c>
      <c r="E9" s="17" t="s">
        <v>8</v>
      </c>
      <c r="F9" s="23">
        <v>300</v>
      </c>
      <c r="G9" s="13">
        <f>SUM(D9*F9)</f>
        <v>67500</v>
      </c>
    </row>
    <row r="10" spans="2:7" ht="49.9" customHeight="1" x14ac:dyDescent="0.25">
      <c r="B10" s="18"/>
      <c r="C10" s="19"/>
      <c r="D10" s="20"/>
      <c r="E10" s="21"/>
      <c r="F10" s="22"/>
      <c r="G10" s="22"/>
    </row>
    <row r="11" spans="2:7" x14ac:dyDescent="0.25">
      <c r="B11" s="18"/>
      <c r="C11" s="19"/>
    </row>
    <row r="12" spans="2:7" x14ac:dyDescent="0.25">
      <c r="B12" s="18"/>
      <c r="C12" s="19"/>
      <c r="F12" s="5" t="s">
        <v>2</v>
      </c>
      <c r="G12" s="7">
        <f>SUM(G9:G9)</f>
        <v>67500</v>
      </c>
    </row>
    <row r="13" spans="2:7" x14ac:dyDescent="0.25">
      <c r="B13" s="18"/>
      <c r="C13" s="19"/>
    </row>
    <row r="15" spans="2:7" ht="31.5" customHeight="1" x14ac:dyDescent="0.25"/>
    <row r="18" spans="2:3" x14ac:dyDescent="0.25">
      <c r="B18" s="15" t="s">
        <v>7</v>
      </c>
    </row>
    <row r="19" spans="2:3" x14ac:dyDescent="0.25">
      <c r="B19" s="30" t="s">
        <v>28</v>
      </c>
      <c r="C19" s="31"/>
    </row>
    <row r="20" spans="2:3" x14ac:dyDescent="0.25">
      <c r="B20" s="32"/>
      <c r="C20" s="33"/>
    </row>
    <row r="21" spans="2:3" x14ac:dyDescent="0.25">
      <c r="B21" s="32"/>
      <c r="C21" s="33"/>
    </row>
    <row r="22" spans="2:3" x14ac:dyDescent="0.25">
      <c r="B22" s="32"/>
      <c r="C22" s="33"/>
    </row>
    <row r="23" spans="2:3" x14ac:dyDescent="0.25">
      <c r="B23" s="32"/>
      <c r="C23" s="33"/>
    </row>
    <row r="24" spans="2:3" x14ac:dyDescent="0.25">
      <c r="B24" s="34"/>
      <c r="C24" s="35"/>
    </row>
  </sheetData>
  <sheetProtection algorithmName="SHA-512" hashValue="v1Tr89T1frKWEhY9Ge6kKgdHCNUdGrI7LB+OmC3aAPee0MDLbXnm+2M066RTJgU/W41+oDHOZNQY8j5HMZ1tjQ==" saltValue="t2n5jqebCMmNd5jLm8tVOg==" spinCount="100000" sheet="1" objects="1" scenarios="1"/>
  <protectedRanges>
    <protectedRange sqref="B19" name="Range2"/>
    <protectedRange sqref="F9" name="Range1"/>
  </protectedRanges>
  <mergeCells count="7">
    <mergeCell ref="B2:C2"/>
    <mergeCell ref="B19:C24"/>
    <mergeCell ref="B3:C3"/>
    <mergeCell ref="B4:F4"/>
    <mergeCell ref="B5:F5"/>
    <mergeCell ref="C7:G7"/>
    <mergeCell ref="B6:F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Bid List</vt:lpstr>
      <vt:lpstr>Trade In</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Sarah Hardesty</cp:lastModifiedBy>
  <dcterms:created xsi:type="dcterms:W3CDTF">2020-01-23T19:11:14Z</dcterms:created>
  <dcterms:modified xsi:type="dcterms:W3CDTF">2024-10-26T18:10:11Z</dcterms:modified>
</cp:coreProperties>
</file>